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746" activeTab="0"/>
  </bookViews>
  <sheets>
    <sheet name="10к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<sst xmlns="http://schemas.openxmlformats.org/spreadsheetml/2006/main" count="49" uniqueCount="35">
  <si>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к/р</t>
  </si>
  <si>
    <t>ОЦЕНКИ</t>
  </si>
  <si>
    <t>СОУ</t>
  </si>
  <si>
    <t>СОК</t>
  </si>
  <si>
    <t>%                                                                                                                                                                                                         качества</t>
  </si>
  <si>
    <t>"5"</t>
  </si>
  <si>
    <t>"4"</t>
  </si>
  <si>
    <t>"3"</t>
  </si>
  <si>
    <t>"2"</t>
  </si>
  <si>
    <t>кол-во писавших</t>
  </si>
  <si>
    <t>Предметы</t>
  </si>
  <si>
    <t>№</t>
  </si>
  <si>
    <t>%                                   успеваем.</t>
  </si>
  <si>
    <t>Кол-во                                  уч-ся</t>
  </si>
  <si>
    <t>алгебра</t>
  </si>
  <si>
    <t>геометрия</t>
  </si>
  <si>
    <t>химия</t>
  </si>
  <si>
    <t>физика</t>
  </si>
  <si>
    <t>история</t>
  </si>
  <si>
    <t>обществознание</t>
  </si>
  <si>
    <t>география</t>
  </si>
  <si>
    <t>биология</t>
  </si>
  <si>
    <t>литература</t>
  </si>
  <si>
    <t>ОБЖ</t>
  </si>
  <si>
    <t>физкультура</t>
  </si>
  <si>
    <t>Русский язык</t>
  </si>
  <si>
    <t>английский</t>
  </si>
  <si>
    <t>информатика</t>
  </si>
  <si>
    <t xml:space="preserve"> </t>
  </si>
  <si>
    <t>искусство</t>
  </si>
  <si>
    <t>пол</t>
  </si>
  <si>
    <t>11 класс 1-е полугодие 2019-2020 учебный год</t>
  </si>
  <si>
    <t>технология</t>
  </si>
  <si>
    <t>астрономия</t>
  </si>
  <si>
    <t>экономика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</si>
</sst>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СОУ 11 класс  1-е полугодие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2019-2020 уч.г.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025"/>
          <c:w val="0.845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'10кл'!$B$5:$B$22</c:f>
              <c:strCache/>
            </c:strRef>
          </c:cat>
          <c:val>
            <c:numRef>
              <c:f>'10кл'!$M$5:$M$22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'10кл'!$B$5:$B$22</c:f>
              <c:strCache/>
            </c:strRef>
          </c:cat>
          <c:val>
            <c:numRef>
              <c:f>'10кл'!$N$5:$N$22</c:f>
              <c:numCache/>
            </c:numRef>
          </c:val>
        </c:ser>
        <c:axId val="9540262"/>
        <c:axId val="5615903"/>
      </c:barChart>
      <c:catAx>
        <c:axId val="9540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5903"/>
        <c:crosses val="autoZero"/>
        <c:auto val="1"/>
        <c:lblOffset val="100"/>
        <c:tickLblSkip val="1"/>
        <c:noMultiLvlLbl val="0"/>
      </c:catAx>
      <c:valAx>
        <c:axId val="5615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40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51875"/>
          <c:w val="0.104"/>
          <c:h val="0.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СОК 11 класс 1-е полугодие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2019-2020 уч.г.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9"/>
          <c:w val="0.838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'10кл'!$B$5:$B$22</c:f>
              <c:strCache/>
            </c:strRef>
          </c:cat>
          <c:val>
            <c:numRef>
              <c:f>'10кл'!$O$5:$O$22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'10кл'!$B$5:$B$22</c:f>
              <c:strCache/>
            </c:strRef>
          </c:cat>
          <c:val>
            <c:numRef>
              <c:f>'10кл'!$P$5:$P$22</c:f>
              <c:numCache/>
            </c:numRef>
          </c:val>
        </c:ser>
        <c:axId val="7589708"/>
        <c:axId val="41145405"/>
      </c:barChart>
      <c:catAx>
        <c:axId val="758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45405"/>
        <c:crosses val="autoZero"/>
        <c:auto val="1"/>
        <c:lblOffset val="100"/>
        <c:tickLblSkip val="1"/>
        <c:noMultiLvlLbl val="0"/>
      </c:catAx>
      <c:valAx>
        <c:axId val="41145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9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875"/>
          <c:w val="0.1145"/>
          <c:h val="0.1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0</xdr:rowOff>
    </xdr:from>
    <xdr:to>
      <xdr:col>7</xdr:col>
      <xdr:colOff>371475</xdr:colOff>
      <xdr:row>43</xdr:row>
      <xdr:rowOff>114300</xdr:rowOff>
    </xdr:to>
    <xdr:graphicFrame>
      <xdr:nvGraphicFramePr>
        <xdr:cNvPr id="1" name="Диаграмма 1"/>
        <xdr:cNvGraphicFramePr/>
      </xdr:nvGraphicFramePr>
      <xdr:xfrm>
        <a:off x="342900" y="5086350"/>
        <a:ext cx="51149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26</xdr:row>
      <xdr:rowOff>19050</xdr:rowOff>
    </xdr:from>
    <xdr:to>
      <xdr:col>20</xdr:col>
      <xdr:colOff>685800</xdr:colOff>
      <xdr:row>43</xdr:row>
      <xdr:rowOff>152400</xdr:rowOff>
    </xdr:to>
    <xdr:graphicFrame>
      <xdr:nvGraphicFramePr>
        <xdr:cNvPr id="2" name="Диаграмма 2"/>
        <xdr:cNvGraphicFramePr/>
      </xdr:nvGraphicFramePr>
      <xdr:xfrm>
        <a:off x="6238875" y="5105400"/>
        <a:ext cx="49244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56"/>
  <sheetViews>
    <sheetView tabSelected="1" zoomScalePageLayoutView="0" workbookViewId="0" topLeftCell="A1">
      <selection activeCell="W38" sqref="W38"/>
    </sheetView>
  </sheetViews>
  <sheetFormatPr defaultColWidth="9.00390625" defaultRowHeight="12.75"/>
  <cols>
    <col min="1" max="1" width="4.25390625" style="1" customWidth="1"/>
    <col min="2" max="2" width="36.875" style="1" customWidth="1"/>
    <col min="3" max="3" width="5.375" style="1" customWidth="1"/>
    <col min="4" max="4" width="5.25390625" style="1" customWidth="1"/>
    <col min="5" max="12" width="5.00390625" style="1" customWidth="1"/>
    <col min="13" max="13" width="6.25390625" style="1" customWidth="1"/>
    <col min="14" max="14" width="5.25390625" style="1" customWidth="1"/>
    <col min="15" max="15" width="6.25390625" style="1" customWidth="1"/>
    <col min="16" max="16" width="5.00390625" style="1" customWidth="1"/>
    <col min="17" max="17" width="6.25390625" style="1" customWidth="1"/>
    <col min="18" max="18" width="5.375" style="1" customWidth="1"/>
    <col min="19" max="19" width="6.25390625" style="1" customWidth="1"/>
    <col min="20" max="20" width="5.125" style="1" customWidth="1"/>
    <col min="21" max="16384" width="9.125" style="1" customWidth="1"/>
  </cols>
  <sheetData>
    <row r="1" spans="2:9" ht="15.75" thickBot="1">
      <c r="B1" s="1" t="s">
        <v>31</v>
      </c>
      <c r="I1" s="1" t="s">
        <v>28</v>
      </c>
    </row>
    <row r="2" spans="1:20" ht="30" customHeight="1">
      <c r="A2" s="24" t="s">
        <v>11</v>
      </c>
      <c r="B2" s="14" t="s">
        <v>10</v>
      </c>
      <c r="C2" s="28" t="s">
        <v>13</v>
      </c>
      <c r="D2" s="28" t="s">
        <v>9</v>
      </c>
      <c r="E2" s="23" t="s">
        <v>1</v>
      </c>
      <c r="F2" s="23"/>
      <c r="G2" s="23"/>
      <c r="H2" s="23"/>
      <c r="I2" s="23"/>
      <c r="J2" s="23"/>
      <c r="K2" s="23"/>
      <c r="L2" s="23"/>
      <c r="M2" s="14" t="s">
        <v>2</v>
      </c>
      <c r="N2" s="14"/>
      <c r="O2" s="14" t="s">
        <v>3</v>
      </c>
      <c r="P2" s="16"/>
      <c r="Q2" s="9" t="s">
        <v>4</v>
      </c>
      <c r="R2" s="10"/>
      <c r="S2" s="9" t="s">
        <v>12</v>
      </c>
      <c r="T2" s="18"/>
    </row>
    <row r="3" spans="1:20" ht="15.75" customHeight="1">
      <c r="A3" s="25"/>
      <c r="B3" s="15"/>
      <c r="C3" s="29"/>
      <c r="D3" s="29"/>
      <c r="E3" s="21" t="s">
        <v>5</v>
      </c>
      <c r="F3" s="21"/>
      <c r="G3" s="21" t="s">
        <v>6</v>
      </c>
      <c r="H3" s="21"/>
      <c r="I3" s="21" t="s">
        <v>7</v>
      </c>
      <c r="J3" s="21"/>
      <c r="K3" s="21" t="s">
        <v>8</v>
      </c>
      <c r="L3" s="21"/>
      <c r="M3" s="15"/>
      <c r="N3" s="15"/>
      <c r="O3" s="17"/>
      <c r="P3" s="17"/>
      <c r="Q3" s="11"/>
      <c r="R3" s="12"/>
      <c r="S3" s="19"/>
      <c r="T3" s="20"/>
    </row>
    <row r="4" spans="1:20" ht="15.75" customHeight="1" thickBot="1">
      <c r="A4" s="26"/>
      <c r="B4" s="27"/>
      <c r="C4" s="30"/>
      <c r="D4" s="30"/>
      <c r="E4" s="2" t="s">
        <v>0</v>
      </c>
      <c r="F4" s="2" t="s">
        <v>30</v>
      </c>
      <c r="G4" s="2" t="s">
        <v>0</v>
      </c>
      <c r="H4" s="2" t="s">
        <v>30</v>
      </c>
      <c r="I4" s="2" t="s">
        <v>0</v>
      </c>
      <c r="J4" s="2" t="s">
        <v>30</v>
      </c>
      <c r="K4" s="2" t="s">
        <v>0</v>
      </c>
      <c r="L4" s="2" t="s">
        <v>30</v>
      </c>
      <c r="M4" s="2" t="s">
        <v>0</v>
      </c>
      <c r="N4" s="2" t="s">
        <v>30</v>
      </c>
      <c r="O4" s="2" t="s">
        <v>0</v>
      </c>
      <c r="P4" s="2" t="s">
        <v>30</v>
      </c>
      <c r="Q4" s="2" t="s">
        <v>0</v>
      </c>
      <c r="R4" s="2" t="s">
        <v>30</v>
      </c>
      <c r="S4" s="2" t="s">
        <v>0</v>
      </c>
      <c r="T4" s="3" t="s">
        <v>30</v>
      </c>
    </row>
    <row r="5" spans="1:20" ht="15">
      <c r="A5" s="4">
        <v>1</v>
      </c>
      <c r="B5" s="5" t="s">
        <v>25</v>
      </c>
      <c r="C5" s="6">
        <v>2</v>
      </c>
      <c r="D5" s="6">
        <v>2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2</v>
      </c>
      <c r="K5" s="6">
        <v>0</v>
      </c>
      <c r="L5" s="6">
        <v>0</v>
      </c>
      <c r="M5" s="5">
        <f>ROUND(((E5*1)+(G5*0.64)+(I5*0.36)+(K5*0.16))/D5,2)</f>
        <v>0.36</v>
      </c>
      <c r="N5" s="5">
        <f>ROUND(((F5*1)+(H5*0.64)+(J5*0.36)+(L5*0.16))/C5,2)</f>
        <v>0.36</v>
      </c>
      <c r="O5" s="7">
        <f aca="true" t="shared" si="0" ref="O5:O10">ROUND(((E5*100)+(G5*64)+(I5*36)+(K5*16))/D5,2)</f>
        <v>36</v>
      </c>
      <c r="P5" s="7">
        <f aca="true" t="shared" si="1" ref="P5:P20">ROUND(((F5*100)+(H5*64)+(J5*36)+(L5*16))/C5,2)</f>
        <v>36</v>
      </c>
      <c r="Q5" s="7">
        <f aca="true" t="shared" si="2" ref="Q5:Q12">ROUND(((E5+G5)/D5)*100,2)</f>
        <v>0</v>
      </c>
      <c r="R5" s="7">
        <f aca="true" t="shared" si="3" ref="R5:R12">ROUND(((F5+H5)/C5)*100,2)</f>
        <v>0</v>
      </c>
      <c r="S5" s="7">
        <f aca="true" t="shared" si="4" ref="S5:S15">ROUND(((D5-K5)/D5)*100,0)</f>
        <v>100</v>
      </c>
      <c r="T5" s="7">
        <f aca="true" t="shared" si="5" ref="T5:T12">ROUND(((C5-L5)/C5)*100,0)</f>
        <v>100</v>
      </c>
    </row>
    <row r="6" spans="1:20" ht="15">
      <c r="A6" s="4">
        <v>2</v>
      </c>
      <c r="B6" s="6" t="s">
        <v>22</v>
      </c>
      <c r="C6" s="6">
        <v>2</v>
      </c>
      <c r="D6" s="6">
        <v>2</v>
      </c>
      <c r="E6" s="6">
        <v>0</v>
      </c>
      <c r="F6" s="6">
        <v>0</v>
      </c>
      <c r="G6" s="6">
        <v>1</v>
      </c>
      <c r="H6" s="6">
        <v>1</v>
      </c>
      <c r="I6" s="6">
        <v>1</v>
      </c>
      <c r="J6" s="6">
        <v>1</v>
      </c>
      <c r="K6" s="6">
        <v>0</v>
      </c>
      <c r="L6" s="6">
        <v>0</v>
      </c>
      <c r="M6" s="5">
        <f>ROUND(((E6*0.64)+(G6*0.36)+(I6*0.16)+(K6*0.04))/D6,2)</f>
        <v>0.26</v>
      </c>
      <c r="N6" s="5">
        <f>ROUND(((F6*1)+(H6*0.64)+(J6*0.36)+(L6*0.16))/C6,2)</f>
        <v>0.5</v>
      </c>
      <c r="O6" s="7">
        <f t="shared" si="0"/>
        <v>50</v>
      </c>
      <c r="P6" s="7">
        <f>ROUND(((F6*100)+(H6*64)+(J6*36)+(L6*16))/C6,2)</f>
        <v>50</v>
      </c>
      <c r="Q6" s="7">
        <f t="shared" si="2"/>
        <v>50</v>
      </c>
      <c r="R6" s="7">
        <f t="shared" si="3"/>
        <v>50</v>
      </c>
      <c r="S6" s="7">
        <f>ROUND(((D6-K6)/D6)*100,0)</f>
        <v>100</v>
      </c>
      <c r="T6" s="7">
        <f t="shared" si="5"/>
        <v>100</v>
      </c>
    </row>
    <row r="7" spans="1:20" ht="15">
      <c r="A7" s="4">
        <v>3</v>
      </c>
      <c r="B7" s="5" t="s">
        <v>14</v>
      </c>
      <c r="C7" s="6">
        <v>2</v>
      </c>
      <c r="D7" s="6">
        <v>2</v>
      </c>
      <c r="E7" s="6">
        <v>0</v>
      </c>
      <c r="F7" s="6">
        <v>0</v>
      </c>
      <c r="G7" s="6">
        <v>1</v>
      </c>
      <c r="H7" s="6">
        <v>1</v>
      </c>
      <c r="I7" s="6">
        <v>1</v>
      </c>
      <c r="J7" s="6">
        <v>1</v>
      </c>
      <c r="K7" s="6">
        <v>0</v>
      </c>
      <c r="L7" s="6">
        <v>0</v>
      </c>
      <c r="M7" s="5">
        <f>ROUND(((E7*1)+(G7*0.64)+(I7*0.36)+(K7*0.16))/D7,2)</f>
        <v>0.5</v>
      </c>
      <c r="N7" s="5">
        <f>ROUND(((F7*1)+(H7*0.64)+(J7*0.36)+(L7*0.16))/C7,2)</f>
        <v>0.5</v>
      </c>
      <c r="O7" s="7">
        <f>ROUND(((E7*100)+(G7*64)+(I7*36)+(K7*16))/D7,2)</f>
        <v>50</v>
      </c>
      <c r="P7" s="7">
        <f>ROUND(((F7*100)+(H7*64)+(J7*36)+(L7*16))/C7,2)</f>
        <v>50</v>
      </c>
      <c r="Q7" s="7">
        <f t="shared" si="2"/>
        <v>50</v>
      </c>
      <c r="R7" s="7">
        <f t="shared" si="3"/>
        <v>50</v>
      </c>
      <c r="S7" s="7">
        <f>ROUND(((D7-K7)/D7)*100,0)</f>
        <v>100</v>
      </c>
      <c r="T7" s="7">
        <f t="shared" si="5"/>
        <v>100</v>
      </c>
    </row>
    <row r="8" spans="1:20" ht="15">
      <c r="A8" s="4">
        <v>4</v>
      </c>
      <c r="B8" s="6" t="s">
        <v>15</v>
      </c>
      <c r="C8" s="6">
        <v>2</v>
      </c>
      <c r="D8" s="6">
        <v>2</v>
      </c>
      <c r="E8" s="6">
        <v>2</v>
      </c>
      <c r="F8" s="6">
        <v>0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f>ROUND(((E8*0.64)+(G8*0.36)+(I8*0.16))/D8,2)</f>
        <v>0.64</v>
      </c>
      <c r="N8" s="6">
        <f>ROUND(((F8*0.64)+(H8*0.36)+(J8*0.16))/C8,2)</f>
        <v>0.36</v>
      </c>
      <c r="O8" s="6">
        <f t="shared" si="0"/>
        <v>100</v>
      </c>
      <c r="P8" s="6">
        <f>ROUND(((F8*100)+(H8*64)+(J8*36)+(L8*16))/C8,2)</f>
        <v>64</v>
      </c>
      <c r="Q8" s="6">
        <f t="shared" si="2"/>
        <v>100</v>
      </c>
      <c r="R8" s="6">
        <f t="shared" si="3"/>
        <v>100</v>
      </c>
      <c r="S8" s="6">
        <f>ROUND(((D8-K8)/D8)*100,0)</f>
        <v>100</v>
      </c>
      <c r="T8" s="6">
        <f t="shared" si="5"/>
        <v>100</v>
      </c>
    </row>
    <row r="9" spans="1:20" ht="15">
      <c r="A9" s="4">
        <v>5</v>
      </c>
      <c r="B9" s="6" t="s">
        <v>17</v>
      </c>
      <c r="C9" s="6">
        <v>2</v>
      </c>
      <c r="D9" s="6">
        <v>2</v>
      </c>
      <c r="E9" s="6">
        <v>0</v>
      </c>
      <c r="F9" s="6">
        <v>0</v>
      </c>
      <c r="G9" s="6">
        <v>1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f>ROUND(((E9*1)+(G9*0.64)+(I9*0.36)+(K9*0.16))/D9,2)</f>
        <v>0.5</v>
      </c>
      <c r="N9" s="6">
        <f>ROUND(((F9*1)+(H9*0.64)+(J9*0.36))/C9,2)</f>
        <v>0.5</v>
      </c>
      <c r="O9" s="6">
        <f>ROUND(((E9*100)+(G9*64)+(I9*36)+(K9*16))/D9,2)</f>
        <v>50</v>
      </c>
      <c r="P9" s="6">
        <f>ROUND(((F9*100)+(H9*64)+(J9*36)+(L9*16))/C9,2)</f>
        <v>50</v>
      </c>
      <c r="Q9" s="6">
        <f t="shared" si="2"/>
        <v>50</v>
      </c>
      <c r="R9" s="6">
        <f t="shared" si="3"/>
        <v>50</v>
      </c>
      <c r="S9" s="6">
        <f>ROUND(((D9-K9)/D9)*100,0)</f>
        <v>100</v>
      </c>
      <c r="T9" s="6">
        <f t="shared" si="5"/>
        <v>100</v>
      </c>
    </row>
    <row r="10" spans="1:20" ht="15">
      <c r="A10" s="4">
        <v>6</v>
      </c>
      <c r="B10" s="6" t="s">
        <v>27</v>
      </c>
      <c r="C10" s="6">
        <v>2</v>
      </c>
      <c r="D10" s="6">
        <v>2</v>
      </c>
      <c r="E10" s="6">
        <v>0</v>
      </c>
      <c r="F10" s="6">
        <v>0</v>
      </c>
      <c r="G10" s="6">
        <v>1</v>
      </c>
      <c r="H10" s="6">
        <v>2</v>
      </c>
      <c r="I10" s="6">
        <v>1</v>
      </c>
      <c r="J10" s="6">
        <v>0</v>
      </c>
      <c r="K10" s="6">
        <v>0</v>
      </c>
      <c r="L10" s="6">
        <v>0</v>
      </c>
      <c r="M10" s="6">
        <f>ROUND(((E10*1)+(G10*0.64)+(I10*0.36)+(K10*0.16))/D10,2)</f>
        <v>0.5</v>
      </c>
      <c r="N10" s="6">
        <f>ROUND(((F10*1)+(H10*0.64)+(J10*0.36))/C10,2)</f>
        <v>0.64</v>
      </c>
      <c r="O10" s="6">
        <f t="shared" si="0"/>
        <v>50</v>
      </c>
      <c r="P10" s="6">
        <f>ROUND(((F10*100)+(H10*64)+(J10*36)+(L10*16))/C10,2)</f>
        <v>64</v>
      </c>
      <c r="Q10" s="6">
        <f t="shared" si="2"/>
        <v>50</v>
      </c>
      <c r="R10" s="6">
        <f t="shared" si="3"/>
        <v>100</v>
      </c>
      <c r="S10" s="6">
        <f>ROUND(((D10-K10)/D10)*100,0)</f>
        <v>100</v>
      </c>
      <c r="T10" s="6">
        <f t="shared" si="5"/>
        <v>100</v>
      </c>
    </row>
    <row r="11" spans="1:20" ht="15">
      <c r="A11" s="4">
        <v>7</v>
      </c>
      <c r="B11" s="6" t="s">
        <v>18</v>
      </c>
      <c r="C11" s="6">
        <v>2</v>
      </c>
      <c r="D11" s="6">
        <v>2</v>
      </c>
      <c r="E11" s="6">
        <v>0</v>
      </c>
      <c r="F11" s="6">
        <v>0</v>
      </c>
      <c r="G11" s="6">
        <v>2</v>
      </c>
      <c r="H11" s="6">
        <v>2</v>
      </c>
      <c r="I11" s="6">
        <v>0</v>
      </c>
      <c r="J11" s="6">
        <v>0</v>
      </c>
      <c r="K11" s="6">
        <v>0</v>
      </c>
      <c r="L11" s="6">
        <v>0</v>
      </c>
      <c r="M11" s="5">
        <f aca="true" t="shared" si="6" ref="M11:M16">ROUND(((E11*0.64)+(G11*0.36)+(I11*0.16)+(K11*0.04))/D11,2)</f>
        <v>0.36</v>
      </c>
      <c r="N11" s="5">
        <f>ROUND(((F11*1)+(H11*0.64)+(J11*0.36)+(L11*0.16))/C11,2)</f>
        <v>0.64</v>
      </c>
      <c r="O11" s="7">
        <f>ROUND(((E11*100)+(G11*64)+(I11*36)+(K11*16))/D11,2)</f>
        <v>64</v>
      </c>
      <c r="P11" s="7">
        <f t="shared" si="1"/>
        <v>64</v>
      </c>
      <c r="Q11" s="7">
        <f t="shared" si="2"/>
        <v>100</v>
      </c>
      <c r="R11" s="7">
        <f t="shared" si="3"/>
        <v>100</v>
      </c>
      <c r="S11" s="7">
        <f t="shared" si="4"/>
        <v>100</v>
      </c>
      <c r="T11" s="7">
        <f t="shared" si="5"/>
        <v>100</v>
      </c>
    </row>
    <row r="12" spans="1:20" ht="15">
      <c r="A12" s="4">
        <v>8</v>
      </c>
      <c r="B12" s="6" t="s">
        <v>26</v>
      </c>
      <c r="C12" s="6">
        <v>2</v>
      </c>
      <c r="D12" s="6">
        <v>2</v>
      </c>
      <c r="E12" s="6">
        <v>0</v>
      </c>
      <c r="F12" s="6">
        <v>0</v>
      </c>
      <c r="G12" s="6">
        <v>1</v>
      </c>
      <c r="H12" s="6">
        <v>1</v>
      </c>
      <c r="I12" s="6">
        <v>1</v>
      </c>
      <c r="J12" s="6">
        <v>1</v>
      </c>
      <c r="K12" s="6">
        <v>0</v>
      </c>
      <c r="L12" s="6">
        <v>0</v>
      </c>
      <c r="M12" s="5">
        <f t="shared" si="6"/>
        <v>0.26</v>
      </c>
      <c r="N12" s="5">
        <f>ROUND(((F12*0.64)+(H12*0.36)+(J12*0.16)+(L12*0.04))/C12,2)</f>
        <v>0.26</v>
      </c>
      <c r="O12" s="7">
        <f>ROUND(((E12*100)+(G12*64)+(I12*36)+(K12*16))/D12,2)</f>
        <v>50</v>
      </c>
      <c r="P12" s="7">
        <f>ROUND(((F12*100)+(H12*64)+(J12*36)+(L12*16))/C12,2)</f>
        <v>50</v>
      </c>
      <c r="Q12" s="7">
        <f t="shared" si="2"/>
        <v>50</v>
      </c>
      <c r="R12" s="7">
        <f t="shared" si="3"/>
        <v>50</v>
      </c>
      <c r="S12" s="7">
        <f>ROUND(((D12-K12)/D12)*100,0)</f>
        <v>100</v>
      </c>
      <c r="T12" s="7">
        <f t="shared" si="5"/>
        <v>100</v>
      </c>
    </row>
    <row r="13" spans="1:20" ht="15">
      <c r="A13" s="4">
        <v>9</v>
      </c>
      <c r="B13" s="6" t="s">
        <v>19</v>
      </c>
      <c r="C13" s="6">
        <v>2</v>
      </c>
      <c r="D13" s="6">
        <v>2</v>
      </c>
      <c r="E13" s="6">
        <v>0</v>
      </c>
      <c r="F13" s="6">
        <v>0</v>
      </c>
      <c r="G13" s="6">
        <v>2</v>
      </c>
      <c r="H13" s="6">
        <v>2</v>
      </c>
      <c r="I13" s="6">
        <v>0</v>
      </c>
      <c r="J13" s="6">
        <v>0</v>
      </c>
      <c r="K13" s="6">
        <v>0</v>
      </c>
      <c r="L13" s="6">
        <v>0</v>
      </c>
      <c r="M13" s="5">
        <f t="shared" si="6"/>
        <v>0.36</v>
      </c>
      <c r="N13" s="5">
        <f>ROUND(((F13*0.64)+(H13*0.36)+(J13*0.16)+(L13*0.04))/C13,2)</f>
        <v>0.36</v>
      </c>
      <c r="O13" s="7">
        <f>ROUND(((E13*100)+(G13*64)+(I13*36)+(K13*16))/D13,2)</f>
        <v>64</v>
      </c>
      <c r="P13" s="7">
        <f t="shared" si="1"/>
        <v>64</v>
      </c>
      <c r="Q13" s="7">
        <f aca="true" t="shared" si="7" ref="Q13:Q20">ROUND(((E13+G13)/D13)*100,2)</f>
        <v>100</v>
      </c>
      <c r="R13" s="7">
        <f aca="true" t="shared" si="8" ref="R13:R19">ROUND(((F13+H13)/C13)*100,2)</f>
        <v>100</v>
      </c>
      <c r="S13" s="7">
        <f t="shared" si="4"/>
        <v>100</v>
      </c>
      <c r="T13" s="7">
        <f aca="true" t="shared" si="9" ref="T13:T19">ROUND(((C13-L13)/C13)*100,0)</f>
        <v>100</v>
      </c>
    </row>
    <row r="14" spans="1:20" ht="15">
      <c r="A14" s="4">
        <v>10</v>
      </c>
      <c r="B14" s="6" t="s">
        <v>20</v>
      </c>
      <c r="C14" s="6">
        <v>2</v>
      </c>
      <c r="D14" s="6">
        <v>2</v>
      </c>
      <c r="E14" s="6">
        <v>0</v>
      </c>
      <c r="F14" s="6">
        <v>0</v>
      </c>
      <c r="G14" s="6">
        <v>1</v>
      </c>
      <c r="H14" s="6">
        <v>2</v>
      </c>
      <c r="I14" s="6">
        <v>0</v>
      </c>
      <c r="J14" s="6">
        <v>0</v>
      </c>
      <c r="K14" s="6">
        <v>1</v>
      </c>
      <c r="L14" s="6">
        <v>0</v>
      </c>
      <c r="M14" s="5">
        <f t="shared" si="6"/>
        <v>0.2</v>
      </c>
      <c r="N14" s="5">
        <f>ROUND(((F14*0.64)+(H14*0.36)+(J14*0.16)+(L14*0.04))/C14,2)</f>
        <v>0.36</v>
      </c>
      <c r="O14" s="7">
        <f aca="true" t="shared" si="10" ref="O14:O20">ROUND(((E14*100)+(G14*64)+(I14*36)+(K14*16))/D14,2)</f>
        <v>40</v>
      </c>
      <c r="P14" s="7">
        <f t="shared" si="1"/>
        <v>64</v>
      </c>
      <c r="Q14" s="7">
        <f t="shared" si="7"/>
        <v>50</v>
      </c>
      <c r="R14" s="7">
        <f t="shared" si="8"/>
        <v>100</v>
      </c>
      <c r="S14" s="7">
        <f t="shared" si="4"/>
        <v>50</v>
      </c>
      <c r="T14" s="7">
        <f t="shared" si="9"/>
        <v>100</v>
      </c>
    </row>
    <row r="15" spans="1:20" ht="15">
      <c r="A15" s="4">
        <v>11</v>
      </c>
      <c r="B15" s="6" t="s">
        <v>16</v>
      </c>
      <c r="C15" s="6">
        <v>2</v>
      </c>
      <c r="D15" s="6">
        <v>2</v>
      </c>
      <c r="E15" s="6">
        <v>0</v>
      </c>
      <c r="F15" s="6">
        <v>0</v>
      </c>
      <c r="G15" s="6">
        <v>0</v>
      </c>
      <c r="H15" s="6">
        <v>1</v>
      </c>
      <c r="I15" s="6">
        <v>2</v>
      </c>
      <c r="J15" s="6">
        <v>1</v>
      </c>
      <c r="K15" s="6">
        <v>0</v>
      </c>
      <c r="L15" s="6">
        <v>0</v>
      </c>
      <c r="M15" s="5">
        <f t="shared" si="6"/>
        <v>0.16</v>
      </c>
      <c r="N15" s="5">
        <f>ROUND(((F15*0.64)+(H15*0.36)+(J15*0.16)+(L15*0.04))/C15,2)</f>
        <v>0.26</v>
      </c>
      <c r="O15" s="7">
        <f t="shared" si="10"/>
        <v>36</v>
      </c>
      <c r="P15" s="7">
        <f t="shared" si="1"/>
        <v>50</v>
      </c>
      <c r="Q15" s="7">
        <f t="shared" si="7"/>
        <v>0</v>
      </c>
      <c r="R15" s="7">
        <f t="shared" si="8"/>
        <v>50</v>
      </c>
      <c r="S15" s="7">
        <f t="shared" si="4"/>
        <v>100</v>
      </c>
      <c r="T15" s="7">
        <f t="shared" si="9"/>
        <v>100</v>
      </c>
    </row>
    <row r="16" spans="1:20" ht="15">
      <c r="A16" s="4">
        <v>12</v>
      </c>
      <c r="B16" s="6" t="s">
        <v>21</v>
      </c>
      <c r="C16" s="6">
        <v>2</v>
      </c>
      <c r="D16" s="6">
        <v>2</v>
      </c>
      <c r="E16" s="6">
        <v>0</v>
      </c>
      <c r="F16" s="6">
        <v>0</v>
      </c>
      <c r="G16" s="6">
        <v>1</v>
      </c>
      <c r="H16" s="6">
        <v>2</v>
      </c>
      <c r="I16" s="6">
        <v>1</v>
      </c>
      <c r="J16" s="6">
        <v>0</v>
      </c>
      <c r="K16" s="6">
        <v>0</v>
      </c>
      <c r="L16" s="6">
        <v>0</v>
      </c>
      <c r="M16" s="5">
        <f t="shared" si="6"/>
        <v>0.26</v>
      </c>
      <c r="N16" s="5">
        <f>ROUND(((F16*0.64)+(H16*0.36)+(J16*0.16)+(L16*0.04))/C16,2)</f>
        <v>0.36</v>
      </c>
      <c r="O16" s="7">
        <f>ROUND(((E16*100)+(G16*64)+(I16*36)+(K16*16))/D16,2)</f>
        <v>50</v>
      </c>
      <c r="P16" s="7">
        <f>ROUND(((F16*100)+(H16*64)+(J16*36)+(L16*16))/C16,2)</f>
        <v>64</v>
      </c>
      <c r="Q16" s="7">
        <f>ROUND(((E16+G16)/D16)*100,2)</f>
        <v>50</v>
      </c>
      <c r="R16" s="7">
        <f>ROUND(((F16+H16)/C16)*100,2)</f>
        <v>100</v>
      </c>
      <c r="S16" s="7">
        <f>ROUND(((D16-K16)/D16)*100,0)</f>
        <v>100</v>
      </c>
      <c r="T16" s="7">
        <f t="shared" si="9"/>
        <v>100</v>
      </c>
    </row>
    <row r="17" spans="1:20" ht="15">
      <c r="A17" s="4">
        <v>13</v>
      </c>
      <c r="B17" s="6" t="s">
        <v>29</v>
      </c>
      <c r="C17" s="6">
        <v>2</v>
      </c>
      <c r="D17" s="6"/>
      <c r="E17" s="6"/>
      <c r="F17" s="6">
        <v>1</v>
      </c>
      <c r="G17" s="6"/>
      <c r="H17" s="6">
        <v>1</v>
      </c>
      <c r="I17" s="6"/>
      <c r="J17" s="6"/>
      <c r="K17" s="6"/>
      <c r="L17" s="6"/>
      <c r="M17" s="5" t="e">
        <f>ROUND(((E17*0.36)+(G17*0.16)+(I17*0.04))/D17,2)</f>
        <v>#DIV/0!</v>
      </c>
      <c r="N17" s="5">
        <f>ROUND(((F17*0.36)+(H17*0.16)+(J17*0.04))/C17,2)</f>
        <v>0.26</v>
      </c>
      <c r="O17" s="7" t="e">
        <f t="shared" si="10"/>
        <v>#DIV/0!</v>
      </c>
      <c r="P17" s="7">
        <f t="shared" si="1"/>
        <v>82</v>
      </c>
      <c r="Q17" s="7" t="e">
        <f t="shared" si="7"/>
        <v>#DIV/0!</v>
      </c>
      <c r="R17" s="7">
        <f t="shared" si="8"/>
        <v>100</v>
      </c>
      <c r="S17" s="7" t="e">
        <f>ROUND(((D17-K17)/D17)*100,0)</f>
        <v>#DIV/0!</v>
      </c>
      <c r="T17" s="7">
        <f t="shared" si="9"/>
        <v>100</v>
      </c>
    </row>
    <row r="18" spans="1:20" ht="15">
      <c r="A18" s="4">
        <v>14</v>
      </c>
      <c r="B18" s="6" t="s">
        <v>23</v>
      </c>
      <c r="C18" s="6">
        <v>2</v>
      </c>
      <c r="D18" s="6"/>
      <c r="E18" s="6"/>
      <c r="F18" s="6">
        <v>1</v>
      </c>
      <c r="G18" s="6"/>
      <c r="H18" s="6">
        <v>1</v>
      </c>
      <c r="I18" s="6"/>
      <c r="J18" s="6"/>
      <c r="K18" s="6"/>
      <c r="L18" s="6"/>
      <c r="M18" s="5" t="e">
        <f>ROUND(((E18*0.36)+(G18*0.16)+(I18*0.04))/D18,2)</f>
        <v>#DIV/0!</v>
      </c>
      <c r="N18" s="5">
        <f>ROUND(((F18*0.36)+(H18*0.16)+(J18*0.04))/C18,2)</f>
        <v>0.26</v>
      </c>
      <c r="O18" s="7" t="e">
        <f t="shared" si="10"/>
        <v>#DIV/0!</v>
      </c>
      <c r="P18" s="7">
        <f t="shared" si="1"/>
        <v>82</v>
      </c>
      <c r="Q18" s="7" t="e">
        <f t="shared" si="7"/>
        <v>#DIV/0!</v>
      </c>
      <c r="R18" s="7">
        <f t="shared" si="8"/>
        <v>100</v>
      </c>
      <c r="S18" s="7" t="e">
        <f>ROUND(((D18-K18)/D18)*100,0)</f>
        <v>#DIV/0!</v>
      </c>
      <c r="T18" s="7">
        <f t="shared" si="9"/>
        <v>100</v>
      </c>
    </row>
    <row r="19" spans="1:20" ht="15">
      <c r="A19" s="4">
        <v>15</v>
      </c>
      <c r="B19" s="6" t="s">
        <v>24</v>
      </c>
      <c r="C19" s="6">
        <v>2</v>
      </c>
      <c r="D19" s="6"/>
      <c r="E19" s="6"/>
      <c r="F19" s="6">
        <v>1</v>
      </c>
      <c r="G19" s="6"/>
      <c r="H19" s="6">
        <v>1</v>
      </c>
      <c r="I19" s="6"/>
      <c r="J19" s="6"/>
      <c r="K19" s="6"/>
      <c r="L19" s="6"/>
      <c r="M19" s="5" t="e">
        <f>ROUND(((E19*0.36)+(G19*0.16)+(I19*0.04))/D19,2)</f>
        <v>#DIV/0!</v>
      </c>
      <c r="N19" s="5">
        <f>ROUND(((F19*0.36)+(H19*0.16)+(J19*0.04))/C19,2)</f>
        <v>0.26</v>
      </c>
      <c r="O19" s="7" t="e">
        <f t="shared" si="10"/>
        <v>#DIV/0!</v>
      </c>
      <c r="P19" s="7">
        <f t="shared" si="1"/>
        <v>82</v>
      </c>
      <c r="Q19" s="7" t="e">
        <f t="shared" si="7"/>
        <v>#DIV/0!</v>
      </c>
      <c r="R19" s="7">
        <f t="shared" si="8"/>
        <v>100</v>
      </c>
      <c r="S19" s="7" t="e">
        <f>ROUND(((D19-K19)/D19)*100,0)</f>
        <v>#DIV/0!</v>
      </c>
      <c r="T19" s="7">
        <f t="shared" si="9"/>
        <v>100</v>
      </c>
    </row>
    <row r="20" spans="1:20" ht="15">
      <c r="A20" s="4">
        <v>16</v>
      </c>
      <c r="B20" s="6" t="s">
        <v>32</v>
      </c>
      <c r="C20" s="6"/>
      <c r="D20" s="6"/>
      <c r="E20" s="6"/>
      <c r="F20" s="6">
        <v>2</v>
      </c>
      <c r="G20" s="6"/>
      <c r="H20" s="6"/>
      <c r="I20" s="6"/>
      <c r="J20" s="6"/>
      <c r="K20" s="6"/>
      <c r="L20" s="6"/>
      <c r="M20" s="5" t="e">
        <f>ROUND(((E20*0.36)+(G20*0.16)+(I20*0.04))/D20,2)</f>
        <v>#DIV/0!</v>
      </c>
      <c r="N20" s="5" t="e">
        <f>ROUND(((F20*0.36)+(H20*0.16)+(J20*0.04))/C20,2)</f>
        <v>#DIV/0!</v>
      </c>
      <c r="O20" s="7" t="e">
        <f t="shared" si="10"/>
        <v>#DIV/0!</v>
      </c>
      <c r="P20" s="7" t="e">
        <f t="shared" si="1"/>
        <v>#DIV/0!</v>
      </c>
      <c r="Q20" s="7" t="e">
        <f t="shared" si="7"/>
        <v>#DIV/0!</v>
      </c>
      <c r="R20" s="7">
        <v>100</v>
      </c>
      <c r="S20" s="7" t="e">
        <f>ROUND(((D20-K20)/D20)*100,0)</f>
        <v>#DIV/0!</v>
      </c>
      <c r="T20" s="7">
        <v>100</v>
      </c>
    </row>
    <row r="21" spans="1:20" ht="15">
      <c r="A21" s="6">
        <v>17</v>
      </c>
      <c r="B21" s="6" t="s">
        <v>33</v>
      </c>
      <c r="C21" s="6">
        <v>2</v>
      </c>
      <c r="D21" s="6">
        <v>2</v>
      </c>
      <c r="E21" s="6"/>
      <c r="F21" s="6"/>
      <c r="G21" s="6">
        <v>2</v>
      </c>
      <c r="H21" s="6">
        <v>2</v>
      </c>
      <c r="I21" s="6"/>
      <c r="J21" s="6"/>
      <c r="K21" s="6"/>
      <c r="L21" s="6"/>
      <c r="M21" s="5">
        <v>0.36</v>
      </c>
      <c r="N21" s="5">
        <v>0.36</v>
      </c>
      <c r="O21" s="5">
        <v>64</v>
      </c>
      <c r="P21" s="5">
        <v>64</v>
      </c>
      <c r="Q21" s="5">
        <v>100</v>
      </c>
      <c r="R21" s="5">
        <v>100</v>
      </c>
      <c r="S21" s="5">
        <v>100</v>
      </c>
      <c r="T21" s="5">
        <v>100</v>
      </c>
    </row>
    <row r="22" spans="1:20" ht="15">
      <c r="A22" s="6">
        <v>18</v>
      </c>
      <c r="B22" s="6" t="s">
        <v>34</v>
      </c>
      <c r="C22" s="6">
        <v>2</v>
      </c>
      <c r="D22" s="6"/>
      <c r="E22" s="6"/>
      <c r="F22" s="6"/>
      <c r="G22" s="6"/>
      <c r="H22" s="6">
        <v>2</v>
      </c>
      <c r="I22" s="6"/>
      <c r="J22" s="6"/>
      <c r="K22" s="6"/>
      <c r="L22" s="6"/>
      <c r="M22" s="5"/>
      <c r="N22" s="5">
        <v>0.36</v>
      </c>
      <c r="O22" s="5"/>
      <c r="P22" s="5">
        <v>64</v>
      </c>
      <c r="Q22" s="5"/>
      <c r="R22" s="5">
        <v>100</v>
      </c>
      <c r="S22" s="5"/>
      <c r="T22" s="5">
        <v>100</v>
      </c>
    </row>
    <row r="26" spans="2:11" ht="15">
      <c r="B26" s="8"/>
      <c r="C26" s="22"/>
      <c r="D26" s="22"/>
      <c r="E26" s="22"/>
      <c r="F26" s="22"/>
      <c r="H26" s="22"/>
      <c r="I26" s="22"/>
      <c r="J26" s="22"/>
      <c r="K26" s="22"/>
    </row>
    <row r="31" spans="3:11" ht="15">
      <c r="C31" s="13"/>
      <c r="D31" s="13"/>
      <c r="E31" s="13"/>
      <c r="F31" s="13"/>
      <c r="H31" s="13"/>
      <c r="I31" s="13"/>
      <c r="J31" s="13"/>
      <c r="K31" s="13"/>
    </row>
    <row r="56" spans="3:12" ht="15">
      <c r="C56" s="8"/>
      <c r="D56" s="22"/>
      <c r="E56" s="22"/>
      <c r="F56" s="22"/>
      <c r="G56" s="22"/>
      <c r="I56" s="22"/>
      <c r="J56" s="22"/>
      <c r="K56" s="22"/>
      <c r="L56" s="22"/>
    </row>
  </sheetData>
  <sheetProtection/>
  <mergeCells count="19">
    <mergeCell ref="D56:G56"/>
    <mergeCell ref="I56:L56"/>
    <mergeCell ref="E2:L2"/>
    <mergeCell ref="A2:A4"/>
    <mergeCell ref="B2:B4"/>
    <mergeCell ref="C2:C4"/>
    <mergeCell ref="D2:D4"/>
    <mergeCell ref="C26:F26"/>
    <mergeCell ref="H26:K26"/>
    <mergeCell ref="Q2:R3"/>
    <mergeCell ref="C31:F31"/>
    <mergeCell ref="H31:K31"/>
    <mergeCell ref="M2:N3"/>
    <mergeCell ref="O2:P3"/>
    <mergeCell ref="S2:T3"/>
    <mergeCell ref="E3:F3"/>
    <mergeCell ref="G3:H3"/>
    <mergeCell ref="I3:J3"/>
    <mergeCell ref="K3:L3"/>
  </mergeCells>
  <printOptions/>
  <pageMargins left="0.61" right="0.12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2020-01-09T07:19:56Z</cp:lastPrinted>
  <dcterms:created xsi:type="dcterms:W3CDTF">2008-05-06T04:47:38Z</dcterms:created>
  <dcterms:modified xsi:type="dcterms:W3CDTF">2020-01-30T06:24:44Z</dcterms:modified>
  <cp:category/>
  <cp:version/>
  <cp:contentType/>
  <cp:contentStatus/>
</cp:coreProperties>
</file>